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te generale (General)" sheetId="1" r:id="rId1"/>
    <sheet name="Exemplu (Example)" sheetId="2" r:id="rId2"/>
    <sheet name="Centralizator (Summary)" sheetId="3" r:id="rId3"/>
    <sheet name="Ianuarie (January)" sheetId="4" r:id="rId4"/>
    <sheet name="Februarie (February)" sheetId="5" r:id="rId5"/>
    <sheet name="Martie (March)" sheetId="6" r:id="rId6"/>
    <sheet name="Aprilie (April)" sheetId="7" r:id="rId7"/>
    <sheet name="Mai (May)" sheetId="8" r:id="rId8"/>
    <sheet name="Iunie (June)" sheetId="9" r:id="rId9"/>
    <sheet name="Iulie (July)" sheetId="10" r:id="rId10"/>
    <sheet name="August (August)" sheetId="11" r:id="rId11"/>
    <sheet name="Septembrie (September)" sheetId="12" r:id="rId12"/>
    <sheet name="Octombrie (October)" sheetId="13" r:id="rId13"/>
    <sheet name="Noiembrie (November)" sheetId="14" r:id="rId14"/>
    <sheet name="Decembrie (December)" sheetId="15" r:id="rId15"/>
  </sheets>
  <definedNames>
    <definedName name="_xlnm.Print_Area" localSheetId="0">'Date generale (General)'!$A$1:$D$26</definedName>
    <definedName name="_xlnm.Print_Titles" localSheetId="1">'Exemplu (Example)'!$4:$6</definedName>
    <definedName name="_xlnm.Print_Area" localSheetId="1">'Exemplu (Example)'!$A$1:$H$67</definedName>
    <definedName name="_xlnm.Print_Titles" localSheetId="3">'Ianuarie (January)'!$4:$6</definedName>
    <definedName name="_xlnm.Print_Area" localSheetId="3">'Ianuarie (January)'!$A$1:$H$67</definedName>
    <definedName name="_xlnm.Print_Titles" localSheetId="4">'Februarie (February)'!$4:$6</definedName>
    <definedName name="_xlnm.Print_Area" localSheetId="4">'Februarie (February)'!$A$1:$H$67</definedName>
    <definedName name="_xlnm.Print_Titles" localSheetId="5">'Martie (March)'!$4:$6</definedName>
    <definedName name="_xlnm.Print_Area" localSheetId="5">'Martie (March)'!$A$1:$H$67</definedName>
    <definedName name="_xlnm.Print_Titles" localSheetId="6">'Aprilie (April)'!$4:$6</definedName>
    <definedName name="_xlnm.Print_Area" localSheetId="6">'Aprilie (April)'!$A$1:$H$67</definedName>
    <definedName name="_xlnm.Print_Titles" localSheetId="7">'Mai (May)'!$4:$6</definedName>
    <definedName name="_xlnm.Print_Area" localSheetId="7">'Mai (May)'!$A$1:$H$67</definedName>
    <definedName name="_xlnm.Print_Titles" localSheetId="8">'Iunie (June)'!$4:$6</definedName>
    <definedName name="_xlnm.Print_Area" localSheetId="8">'Iunie (June)'!$A$1:$H$67</definedName>
    <definedName name="_xlnm.Print_Titles" localSheetId="9">'Iulie (July)'!$4:$6</definedName>
    <definedName name="_xlnm.Print_Area" localSheetId="9">'Iulie (July)'!$A$1:$H$67</definedName>
    <definedName name="_xlnm.Print_Titles" localSheetId="10">'August (August)'!$4:$6</definedName>
    <definedName name="_xlnm.Print_Area" localSheetId="10">'August (August)'!$A$1:$H$67</definedName>
    <definedName name="_xlnm.Print_Titles" localSheetId="11">'Septembrie (September)'!$4:$6</definedName>
    <definedName name="_xlnm.Print_Area" localSheetId="11">'Septembrie (September)'!$A$1:$H$67</definedName>
    <definedName name="_xlnm.Print_Titles" localSheetId="12">'Octombrie (October)'!$4:$6</definedName>
    <definedName name="_xlnm.Print_Area" localSheetId="12">'Octombrie (October)'!$A$1:$H$67</definedName>
    <definedName name="_xlnm.Print_Titles" localSheetId="13">'Noiembrie (November)'!$4:$6</definedName>
    <definedName name="_xlnm.Print_Area" localSheetId="13">'Noiembrie (November)'!$A$1:$H$67</definedName>
    <definedName name="_xlnm.Print_Titles" localSheetId="14">'Decembrie (December)'!$4:$6</definedName>
    <definedName name="_xlnm.Print_Area" localSheetId="14">'Decembrie (December)'!$A$1:$H$67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&quot;-&quot;"/>
    <numFmt numFmtId="165" formatCode="dd\.mm\.yyyy"/>
  </numFmts>
  <fonts count="15">
    <font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0000FF"/>
      <name val="Arial"/>
      <family val="2"/>
    </font>
    <font>
      <sz val="9"/>
      <color rgb="FF008000"/>
      <name val="Arial"/>
      <family val="2"/>
    </font>
    <font>
      <i/>
      <sz val="8"/>
      <color rgb="FF606060"/>
      <name val="Arial"/>
      <family val="2"/>
    </font>
    <font>
      <b/>
      <sz val="13"/>
      <name val="Arial"/>
      <family val="2"/>
    </font>
    <font>
      <i/>
      <sz val="9"/>
      <color rgb="FF0000FF"/>
      <name val="Arial"/>
      <family val="2"/>
    </font>
    <font>
      <b/>
      <sz val="9"/>
      <color rgb="FFC00000"/>
      <name val="Arial"/>
      <family val="2"/>
    </font>
    <font>
      <sz val="10"/>
      <color rgb="FF008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AF5FB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" fontId="4" fillId="2" borderId="1" xfId="0" applyFont="1" applyFill="1" applyBorder="1" applyNumberFormat="1"/>
    <xf numFmtId="164" fontId="4" fillId="2" borderId="1" xfId="0" applyFont="1" applyFill="1" applyBorder="1" applyNumberFormat="1"/>
    <xf numFmtId="0" fontId="5" fillId="0" borderId="0" xfId="0" applyFont="1"/>
    <xf numFmtId="0" fontId="4" fillId="2" borderId="0" xfId="0" applyFont="1" applyFill="1"/>
    <xf numFmtId="0" fontId="0" fillId="0" borderId="0" xfId="0"/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5" fontId="8" fillId="0" borderId="1" xfId="0" applyFont="1" applyBorder="1" applyNumberFormat="1"/>
    <xf numFmtId="0" fontId="8" fillId="0" borderId="1" xfId="0" applyFont="1" applyBorder="1"/>
    <xf numFmtId="164" fontId="8" fillId="0" borderId="1" xfId="0" applyFont="1" applyBorder="1" applyNumberFormat="1"/>
    <xf numFmtId="0" fontId="7" fillId="4" borderId="1" xfId="0" applyFont="1" applyFill="1" applyBorder="1" applyAlignment="1">
      <alignment horizontal="right"/>
    </xf>
    <xf numFmtId="164" fontId="7" fillId="4" borderId="1" xfId="0" applyFont="1" applyFill="1" applyBorder="1" applyNumberFormat="1"/>
    <xf numFmtId="0" fontId="7" fillId="4" borderId="1" xfId="0" applyFont="1" applyFill="1" applyBorder="1"/>
    <xf numFmtId="165" fontId="12" fillId="0" borderId="1" xfId="0" applyFont="1" applyBorder="1" applyNumberFormat="1"/>
    <xf numFmtId="0" fontId="12" fillId="0" borderId="1" xfId="0" applyFont="1" applyBorder="1"/>
    <xf numFmtId="164" fontId="12" fillId="0" borderId="1" xfId="0" applyFont="1" applyBorder="1" applyNumberFormat="1"/>
    <xf numFmtId="0" fontId="13" fillId="0" borderId="0" xfId="0" applyFont="1"/>
    <xf numFmtId="0" fontId="6" fillId="0" borderId="1" xfId="0" applyFont="1" applyBorder="1"/>
    <xf numFmtId="164" fontId="9" fillId="0" borderId="1" xfId="0" applyFont="1" applyBorder="1" applyNumberFormat="1"/>
    <xf numFmtId="164" fontId="6" fillId="0" borderId="1" xfId="0" applyFont="1" applyBorder="1" applyNumberFormat="1"/>
    <xf numFmtId="0" fontId="7" fillId="4" borderId="1" xfId="0" applyFont="1" applyFill="1" applyBorder="1"/>
    <xf numFmtId="0" fontId="10" fillId="0" borderId="0" xfId="0" applyFont="1"/>
    <xf numFmtId="0" fontId="11" fillId="0" borderId="0" xfId="0" applyFont="1"/>
    <xf numFmtId="0" fontId="14" fillId="0" borderId="0" xfId="0" applyFont="1"/>
  </cellXfs>
  <cellStyles count="1">
    <cellStyle name="Normal" xfId="0" builtinId="0"/>
  </cellStyles>
  <dxfs count="1">
    <dxf>
      <font>
        <b/>
        <color rgb="FFC00000"/>
      </font>
      <fill>
        <patternFill patternType="solid">
          <bgColor rgb="FFFCE4E4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tabSelected="1"/>
  </sheetViews>
  <sheetFormatPr defaultRowHeight="15"/>
  <cols>
    <col min="1" max="1" width="4" customWidth="1"/>
    <col min="2" max="2" width="66" customWidth="1"/>
    <col min="3" max="3" width="22" customWidth="1"/>
    <col min="4" max="4" width="44" customWidth="1"/>
  </cols>
  <sheetData>
    <row r="1">
      <c r="B1" s="1" t="inlineStr">
        <is>
          <t xml:space="preserve">REGISTRUL-JURNAL DE ÎNCASĂRI ȘI PLĂȚI / CASH BOOK (RECEIPTS AND PAYMENTS JOURNAL)</t>
        </is>
      </c>
    </row>
    <row r="2">
      <c r="B2" s="2" t="inlineStr">
        <is>
          <t xml:space="preserve">Model pentru contabilitatea în partidă simplă (OMFP nr. 170/2015, cod 14-1-1/b) / Template for single-entry bookkeeping (Order MFP no. 170/2015, form 14-1-1/b)</t>
        </is>
      </c>
    </row>
    <row r="4">
      <c r="B4" s="3" t="inlineStr">
        <is>
          <t xml:space="preserve">Titular (nume și prenume / denumire) / Holder (name)</t>
        </is>
      </c>
      <c r="C4" s="4"/>
    </row>
    <row r="5">
      <c r="B5" s="3" t="inlineStr">
        <is>
          <t xml:space="preserve">Forma de organizare (PFA, II, IF, profesie liberală) / Legal form (PFA, II, IF, liberal profession)</t>
        </is>
      </c>
      <c r="C5" s="4"/>
    </row>
    <row r="6">
      <c r="B6" s="3" t="inlineStr">
        <is>
          <t xml:space="preserve">Cod de identificare fiscală (CIF) / Tax identification number (CIF)</t>
        </is>
      </c>
      <c r="C6" s="4"/>
    </row>
    <row r="7">
      <c r="B7" s="3" t="inlineStr">
        <is>
          <t xml:space="preserve">Anul / Year</t>
        </is>
      </c>
      <c r="C7" s="5">
        <v>2026</v>
      </c>
    </row>
    <row r="8">
      <c r="B8" s="3" t="inlineStr">
        <is>
          <t xml:space="preserve">Sold numerar la 1 ianuarie (lei) / Cash balance on 1 January (lei)</t>
        </is>
      </c>
      <c r="C8" s="6">
        <v>0</v>
      </c>
    </row>
    <row r="9">
      <c r="B9" s="3" t="inlineStr">
        <is>
          <t xml:space="preserve">Sold bancă la 1 ianuarie (lei) / Bank balance on 1 January (lei)</t>
        </is>
      </c>
      <c r="C9" s="6">
        <v>0</v>
      </c>
    </row>
    <row r="12">
      <c r="B12" s="7" t="inlineStr">
        <is>
          <t xml:space="preserve">Legendă / Legend</t>
        </is>
      </c>
    </row>
    <row r="13">
      <c r="B13" s="8" t="inlineStr">
        <is>
          <t xml:space="preserve">Celule galbene, text albastru = se completează / Yellow cells, blue text = to be filled in</t>
        </is>
      </c>
    </row>
    <row r="14">
      <c r="B14" s="9" t="inlineStr">
        <is>
          <t xml:space="preserve">Celule albe/gri cu text negru = formule, nu se modifică / White/grey cells with black text = formulas, do not change</t>
        </is>
      </c>
    </row>
    <row r="16">
      <c r="B16" s="7" t="inlineStr">
        <is>
          <t xml:space="preserve">Reguli de completare / How to fill in</t>
        </is>
      </c>
    </row>
    <row r="17" ht="38" customHeight="1">
      <c r="B17" s="10" t="inlineStr">
        <is>
          <t xml:space="preserve">1. Se trec doar sumele încasate sau plătite efectiv, la data încasării / plății (Codul fiscal, art. 68 alin. (2) lit. a) și alin. (4) lit. b)). / 1. Record only amounts actually received or paid, on the date of receipt / payment (Fiscal Code, art. 68(2)(a) and (4)(b)).</t>
        </is>
      </c>
    </row>
    <row r="18" ht="38" customHeight="1">
      <c r="B18" s="10" t="inlineStr">
        <is>
          <t xml:space="preserve">2. O linie pentru fiecare operațiune, pe baza documentului justificativ (factură, chitanță, bon fiscal, extras de cont, raport Z), în ordine cronologică, fără rânduri libere. / 2. One line per transaction, based on the supporting document (invoice, receipt, till receipt, bank statement, daily Z report), in date order, with no empty lines.</t>
        </is>
      </c>
    </row>
    <row r="19" ht="38" customHeight="1">
      <c r="B19" s="10" t="inlineStr">
        <is>
          <t xml:space="preserve">3. Suma este cea din document, inclusiv TVA. Numerarul și banca se trec în coloane separate. / 3. Enter the amount on the document, VAT included. Cash and bank go in separate columns.</t>
        </is>
      </c>
    </row>
    <row r="20" ht="38" customHeight="1">
      <c r="B20" s="10" t="inlineStr">
        <is>
          <t xml:space="preserve">4. Valuta: în lei, la cursul BNR din ultima zi bancară anterioară operațiunii; suma în valută se scrie la Explicații. / 4. Foreign currency: in lei, at the NBR rate of the last banking day before the transaction; write the foreign-currency amount under Description.</t>
        </is>
      </c>
    </row>
    <row r="21" ht="38" customHeight="1">
      <c r="B21" s="10" t="inlineStr">
        <is>
          <t xml:space="preserve">5. Registrul se ține în limba română și în lei (OMFP nr. 170/2015, cap. III pct. 1); textele în engleză din acest model sunt doar ajutătoare. / 5. The register must be kept in Romanian and in lei (Order 170/2015, ch. III item 1); the English labels in this template are for guidance only.</t>
        </is>
      </c>
    </row>
    <row r="22" ht="38" customHeight="1">
      <c r="B22" s="10" t="inlineStr">
        <is>
          <t xml:space="preserve">6. Ridicarea de numerar din bancă pentru activitate sau depunerea lui în bancă: o singură linie, cu suma la încasări numerar și la plăți bancă (sau invers); explicația arată că e un transfer, nu venit sau cheltuială. / 6. Cash withdrawn from the bank for the business, or cash deposited: one line, with the amount under cash receipts and bank payments (or the reverse); the description shows it is a transfer, not income or expense.</t>
        </is>
      </c>
    </row>
    <row r="23" ht="38" customHeight="1">
      <c r="B23" s="10" t="inlineStr">
        <is>
          <t xml:space="preserve">7. Nu ștergeți rânduri dintr-o lună încheiată; corectați printr-o linie nouă, cu explicație (recomandare). / 7. Do not delete lines in a closed month; correct with a new line and an explanation (recommendation).</t>
        </is>
      </c>
    </row>
    <row r="24" ht="38" customHeight="1">
      <c r="B24" s="10" t="inlineStr">
        <is>
          <t xml:space="preserve">8. La sfârșitul anului: registrul se tipărește, se face inventarierea (Registrul-inventar) și se completează Registrul de evidență fiscală; acest model nu le înlocuiește. / 8. At year end: print the register, take the inventory (Inventory register) and complete the Tax records register; this template does not replace them.</t>
        </is>
      </c>
    </row>
    <row r="25" ht="38" customHeight="1">
      <c r="B25" s="10" t="inlineStr">
        <is>
          <t xml:space="preserve">9. Registrul și documentele se păstrează 5 ani de la 1 iulie a anului următor (OMFP nr. 170/2015, cap. IV pct. 1^1). / 9. Keep the register and documents for 5 years from 1 July of the following year (Order 170/2015, ch. IV item 1^1).</t>
        </is>
      </c>
    </row>
  </sheetData>
  <mergeCells count="9"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</mergeCells>
  <pageMargins left="0.7" right="0.7" top="0.75" bottom="0.7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 t="inlineStr">
        <is>
          <t xml:space="preserve">Exemplu / Example</t>
        </is>
      </c>
      <c r="H2" s="14" t="inlineStr">
        <is>
          <t xml:space="preserve">cod 14-1-1/b</t>
        </is>
      </c>
    </row>
    <row r="3">
      <c r="A3" s="26" t="inlineStr">
        <is>
          <t xml:space="preserve">FOAIE DE EXEMPLU – nu se completează; registrul se ține în foile lunare. / EXAMPLE SHEET – do not fill in; keep the register in the monthly sheets, in Romanian.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23">
        <v>46027</v>
      </c>
      <c r="C7" s="24" t="inlineStr">
        <is>
          <t xml:space="preserve">Extras de cont nr. 1</t>
        </is>
      </c>
      <c r="D7" s="24" t="inlineStr">
        <is>
          <t xml:space="preserve">Încasare factura nr. 12 de la un client</t>
        </is>
      </c>
      <c r="E7" s="25"/>
      <c r="F7" s="25">
        <v>2500</v>
      </c>
      <c r="G7" s="25"/>
      <c r="H7" s="25"/>
    </row>
    <row r="8">
      <c r="A8" s="16">
        <f>IF(COUNTA(B8:H8)=0,"",ROW()-6)</f>
      </c>
      <c r="B8" s="23">
        <v>46031</v>
      </c>
      <c r="C8" s="24" t="inlineStr">
        <is>
          <t xml:space="preserve">Bon fiscal nr. 345</t>
        </is>
      </c>
      <c r="D8" s="24" t="inlineStr">
        <is>
          <t xml:space="preserve">Hârtie pentru imprimantă</t>
        </is>
      </c>
      <c r="E8" s="25"/>
      <c r="F8" s="25"/>
      <c r="G8" s="25">
        <v>60</v>
      </c>
      <c r="H8" s="25"/>
    </row>
    <row r="9">
      <c r="A9" s="16">
        <f>IF(COUNTA(B9:H9)=0,"",ROW()-6)</f>
      </c>
      <c r="B9" s="23">
        <v>46034</v>
      </c>
      <c r="C9" s="24" t="inlineStr">
        <is>
          <t xml:space="preserve">Extras de cont nr. 2</t>
        </is>
      </c>
      <c r="D9" s="24" t="inlineStr">
        <is>
          <t xml:space="preserve">Transfer: ridicare numerar din bancă</t>
        </is>
      </c>
      <c r="E9" s="25">
        <v>500</v>
      </c>
      <c r="F9" s="25"/>
      <c r="G9" s="25"/>
      <c r="H9" s="25">
        <v>500</v>
      </c>
    </row>
    <row r="10">
      <c r="A10" s="16">
        <f>IF(COUNTA(B10:H10)=0,"",ROW()-6)</f>
      </c>
      <c r="B10" s="23">
        <v>46042</v>
      </c>
      <c r="C10" s="24" t="inlineStr">
        <is>
          <t xml:space="preserve">Chitanța nr. 18</t>
        </is>
      </c>
      <c r="D10" s="24" t="inlineStr">
        <is>
          <t xml:space="preserve">Încasare factura nr. 13; 200 EUR la cursul BNR 5,0800</t>
        </is>
      </c>
      <c r="E10" s="25">
        <v>1016</v>
      </c>
      <c r="F10" s="25"/>
      <c r="G10" s="25"/>
      <c r="H10" s="25"/>
    </row>
    <row r="11">
      <c r="A11" s="16">
        <f>IF(COUNTA(B11:H11)=0,"",ROW()-6)</f>
      </c>
      <c r="B11" s="23">
        <v>46047</v>
      </c>
      <c r="C11" s="24" t="inlineStr">
        <is>
          <t xml:space="preserve">Ordin de plată nr. 7</t>
        </is>
      </c>
      <c r="D11" s="24" t="inlineStr">
        <is>
          <t xml:space="preserve">Plată CAS</t>
        </is>
      </c>
      <c r="E11" s="25"/>
      <c r="F11" s="25"/>
      <c r="G11" s="25"/>
      <c r="H11" s="25">
        <v>300</v>
      </c>
    </row>
    <row r="12">
      <c r="A12" s="16">
        <f>IF(COUNTA(B12:H12)=0,"",ROW()-6)</f>
      </c>
      <c r="B12" s="23">
        <v>46050</v>
      </c>
      <c r="C12" s="24" t="inlineStr">
        <is>
          <t xml:space="preserve">Extras de cont nr. 3</t>
        </is>
      </c>
      <c r="D12" s="24" t="inlineStr">
        <is>
          <t xml:space="preserve">Factură telefon (folosit și personal: 50% activitate)</t>
        </is>
      </c>
      <c r="E12" s="25"/>
      <c r="F12" s="25"/>
      <c r="G12" s="25"/>
      <c r="H12" s="25">
        <v>120</v>
      </c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1"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3" topLeftCell="A4" activePane="bottomLeft" state="frozen"/>
      <selection pane="bottomLeft" activeCell="A4" sqref="A4"/>
    </sheetView>
  </sheetViews>
  <sheetFormatPr defaultRowHeight="15"/>
  <cols>
    <col min="1" max="1" width="46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</cols>
  <sheetData>
    <row r="1">
      <c r="A1" s="32" t="inlineStr">
        <is>
          <t xml:space="preserve">CENTRALIZATOR ANUAL – REGISTRUL-JURNAL DE ÎNCASĂRI ȘI PLĂȚI / ANNUAL SUMMARY – CASH BOOK</t>
        </is>
      </c>
    </row>
    <row r="2">
      <c r="A2" s="33">
        <f>"Anul / Year "&amp;'Date generale (General)'!$C$7&amp;IF('Date generale (General)'!$C$4="",""," – "&amp;'Date generale (General)'!$C$4)</f>
      </c>
    </row>
    <row r="4">
      <c r="A4" s="7" t="inlineStr">
        <is>
          <t xml:space="preserve">A. Totaluri lunare (lei) / A. Monthly totals (lei)</t>
        </is>
      </c>
    </row>
    <row r="5" ht="42" customHeight="1">
      <c r="A5" s="15" t="inlineStr">
        <is>
          <t xml:space="preserve">Luna / Month</t>
        </is>
      </c>
      <c r="B5" s="15" t="inlineStr">
        <is>
          <t xml:space="preserve">Încasări numerar / Cash receipts</t>
        </is>
      </c>
      <c r="C5" s="15" t="inlineStr">
        <is>
          <t xml:space="preserve">Încasări bancă / Bank receipts</t>
        </is>
      </c>
      <c r="D5" s="15" t="inlineStr">
        <is>
          <t xml:space="preserve">Total încasări / Total receipts</t>
        </is>
      </c>
      <c r="E5" s="15" t="inlineStr">
        <is>
          <t xml:space="preserve">Plăți numerar / Cash payments</t>
        </is>
      </c>
      <c r="F5" s="15" t="inlineStr">
        <is>
          <t xml:space="preserve">Plăți bancă / Bank payments</t>
        </is>
      </c>
      <c r="G5" s="15" t="inlineStr">
        <is>
          <t xml:space="preserve">Total plăți / Total payments</t>
        </is>
      </c>
      <c r="H5" s="15" t="inlineStr">
        <is>
          <t xml:space="preserve">Sold numerar la sfârșitul lunii / Cash balance, month end</t>
        </is>
      </c>
      <c r="I5" s="15" t="inlineStr">
        <is>
          <t xml:space="preserve">Sold bancă la sfârșitul lunii / Bank balance, month end</t>
        </is>
      </c>
    </row>
    <row r="6">
      <c r="A6" s="27" t="inlineStr">
        <is>
          <t xml:space="preserve">Ianuarie (January)</t>
        </is>
      </c>
      <c r="B6" s="28">
        <f>'Ianuarie (January)'!E67</f>
      </c>
      <c r="C6" s="28">
        <f>'Ianuarie (January)'!F67</f>
      </c>
      <c r="D6" s="29">
        <f>B6+C6</f>
      </c>
      <c r="E6" s="28">
        <f>'Ianuarie (January)'!G67</f>
      </c>
      <c r="F6" s="28">
        <f>'Ianuarie (January)'!H67</f>
      </c>
      <c r="G6" s="29">
        <f>E6+F6</f>
      </c>
      <c r="H6" s="29">
        <f>'Date generale (General)'!$C$8+B6-E6</f>
      </c>
      <c r="I6" s="29">
        <f>'Date generale (General)'!$C$9+C6-F6</f>
      </c>
    </row>
    <row r="7">
      <c r="A7" s="27" t="inlineStr">
        <is>
          <t xml:space="preserve">Februarie (February)</t>
        </is>
      </c>
      <c r="B7" s="28">
        <f>'Februarie (February)'!E67</f>
      </c>
      <c r="C7" s="28">
        <f>'Februarie (February)'!F67</f>
      </c>
      <c r="D7" s="29">
        <f>B7+C7</f>
      </c>
      <c r="E7" s="28">
        <f>'Februarie (February)'!G67</f>
      </c>
      <c r="F7" s="28">
        <f>'Februarie (February)'!H67</f>
      </c>
      <c r="G7" s="29">
        <f>E7+F7</f>
      </c>
      <c r="H7" s="29">
        <f>H6+B7-E7</f>
      </c>
      <c r="I7" s="29">
        <f>I6+C7-F7</f>
      </c>
    </row>
    <row r="8">
      <c r="A8" s="27" t="inlineStr">
        <is>
          <t xml:space="preserve">Martie (March)</t>
        </is>
      </c>
      <c r="B8" s="28">
        <f>'Martie (March)'!E67</f>
      </c>
      <c r="C8" s="28">
        <f>'Martie (March)'!F67</f>
      </c>
      <c r="D8" s="29">
        <f>B8+C8</f>
      </c>
      <c r="E8" s="28">
        <f>'Martie (March)'!G67</f>
      </c>
      <c r="F8" s="28">
        <f>'Martie (March)'!H67</f>
      </c>
      <c r="G8" s="29">
        <f>E8+F8</f>
      </c>
      <c r="H8" s="29">
        <f>H7+B8-E8</f>
      </c>
      <c r="I8" s="29">
        <f>I7+C8-F8</f>
      </c>
    </row>
    <row r="9">
      <c r="A9" s="27" t="inlineStr">
        <is>
          <t xml:space="preserve">Aprilie (April)</t>
        </is>
      </c>
      <c r="B9" s="28">
        <f>'Aprilie (April)'!E67</f>
      </c>
      <c r="C9" s="28">
        <f>'Aprilie (April)'!F67</f>
      </c>
      <c r="D9" s="29">
        <f>B9+C9</f>
      </c>
      <c r="E9" s="28">
        <f>'Aprilie (April)'!G67</f>
      </c>
      <c r="F9" s="28">
        <f>'Aprilie (April)'!H67</f>
      </c>
      <c r="G9" s="29">
        <f>E9+F9</f>
      </c>
      <c r="H9" s="29">
        <f>H8+B9-E9</f>
      </c>
      <c r="I9" s="29">
        <f>I8+C9-F9</f>
      </c>
    </row>
    <row r="10">
      <c r="A10" s="27" t="inlineStr">
        <is>
          <t xml:space="preserve">Mai (May)</t>
        </is>
      </c>
      <c r="B10" s="28">
        <f>'Mai (May)'!E67</f>
      </c>
      <c r="C10" s="28">
        <f>'Mai (May)'!F67</f>
      </c>
      <c r="D10" s="29">
        <f>B10+C10</f>
      </c>
      <c r="E10" s="28">
        <f>'Mai (May)'!G67</f>
      </c>
      <c r="F10" s="28">
        <f>'Mai (May)'!H67</f>
      </c>
      <c r="G10" s="29">
        <f>E10+F10</f>
      </c>
      <c r="H10" s="29">
        <f>H9+B10-E10</f>
      </c>
      <c r="I10" s="29">
        <f>I9+C10-F10</f>
      </c>
    </row>
    <row r="11">
      <c r="A11" s="27" t="inlineStr">
        <is>
          <t xml:space="preserve">Iunie (June)</t>
        </is>
      </c>
      <c r="B11" s="28">
        <f>'Iunie (June)'!E67</f>
      </c>
      <c r="C11" s="28">
        <f>'Iunie (June)'!F67</f>
      </c>
      <c r="D11" s="29">
        <f>B11+C11</f>
      </c>
      <c r="E11" s="28">
        <f>'Iunie (June)'!G67</f>
      </c>
      <c r="F11" s="28">
        <f>'Iunie (June)'!H67</f>
      </c>
      <c r="G11" s="29">
        <f>E11+F11</f>
      </c>
      <c r="H11" s="29">
        <f>H10+B11-E11</f>
      </c>
      <c r="I11" s="29">
        <f>I10+C11-F11</f>
      </c>
    </row>
    <row r="12">
      <c r="A12" s="27" t="inlineStr">
        <is>
          <t xml:space="preserve">Iulie (July)</t>
        </is>
      </c>
      <c r="B12" s="28">
        <f>'Iulie (July)'!E67</f>
      </c>
      <c r="C12" s="28">
        <f>'Iulie (July)'!F67</f>
      </c>
      <c r="D12" s="29">
        <f>B12+C12</f>
      </c>
      <c r="E12" s="28">
        <f>'Iulie (July)'!G67</f>
      </c>
      <c r="F12" s="28">
        <f>'Iulie (July)'!H67</f>
      </c>
      <c r="G12" s="29">
        <f>E12+F12</f>
      </c>
      <c r="H12" s="29">
        <f>H11+B12-E12</f>
      </c>
      <c r="I12" s="29">
        <f>I11+C12-F12</f>
      </c>
    </row>
    <row r="13">
      <c r="A13" s="27" t="inlineStr">
        <is>
          <t xml:space="preserve">August (August)</t>
        </is>
      </c>
      <c r="B13" s="28">
        <f>'August (August)'!E67</f>
      </c>
      <c r="C13" s="28">
        <f>'August (August)'!F67</f>
      </c>
      <c r="D13" s="29">
        <f>B13+C13</f>
      </c>
      <c r="E13" s="28">
        <f>'August (August)'!G67</f>
      </c>
      <c r="F13" s="28">
        <f>'August (August)'!H67</f>
      </c>
      <c r="G13" s="29">
        <f>E13+F13</f>
      </c>
      <c r="H13" s="29">
        <f>H12+B13-E13</f>
      </c>
      <c r="I13" s="29">
        <f>I12+C13-F13</f>
      </c>
    </row>
    <row r="14">
      <c r="A14" s="27" t="inlineStr">
        <is>
          <t xml:space="preserve">Septembrie (September)</t>
        </is>
      </c>
      <c r="B14" s="28">
        <f>'Septembrie (September)'!E67</f>
      </c>
      <c r="C14" s="28">
        <f>'Septembrie (September)'!F67</f>
      </c>
      <c r="D14" s="29">
        <f>B14+C14</f>
      </c>
      <c r="E14" s="28">
        <f>'Septembrie (September)'!G67</f>
      </c>
      <c r="F14" s="28">
        <f>'Septembrie (September)'!H67</f>
      </c>
      <c r="G14" s="29">
        <f>E14+F14</f>
      </c>
      <c r="H14" s="29">
        <f>H13+B14-E14</f>
      </c>
      <c r="I14" s="29">
        <f>I13+C14-F14</f>
      </c>
    </row>
    <row r="15">
      <c r="A15" s="27" t="inlineStr">
        <is>
          <t xml:space="preserve">Octombrie (October)</t>
        </is>
      </c>
      <c r="B15" s="28">
        <f>'Octombrie (October)'!E67</f>
      </c>
      <c r="C15" s="28">
        <f>'Octombrie (October)'!F67</f>
      </c>
      <c r="D15" s="29">
        <f>B15+C15</f>
      </c>
      <c r="E15" s="28">
        <f>'Octombrie (October)'!G67</f>
      </c>
      <c r="F15" s="28">
        <f>'Octombrie (October)'!H67</f>
      </c>
      <c r="G15" s="29">
        <f>E15+F15</f>
      </c>
      <c r="H15" s="29">
        <f>H14+B15-E15</f>
      </c>
      <c r="I15" s="29">
        <f>I14+C15-F15</f>
      </c>
    </row>
    <row r="16">
      <c r="A16" s="27" t="inlineStr">
        <is>
          <t xml:space="preserve">Noiembrie (November)</t>
        </is>
      </c>
      <c r="B16" s="28">
        <f>'Noiembrie (November)'!E67</f>
      </c>
      <c r="C16" s="28">
        <f>'Noiembrie (November)'!F67</f>
      </c>
      <c r="D16" s="29">
        <f>B16+C16</f>
      </c>
      <c r="E16" s="28">
        <f>'Noiembrie (November)'!G67</f>
      </c>
      <c r="F16" s="28">
        <f>'Noiembrie (November)'!H67</f>
      </c>
      <c r="G16" s="29">
        <f>E16+F16</f>
      </c>
      <c r="H16" s="29">
        <f>H15+B16-E16</f>
      </c>
      <c r="I16" s="29">
        <f>I15+C16-F16</f>
      </c>
    </row>
    <row r="17">
      <c r="A17" s="27" t="inlineStr">
        <is>
          <t xml:space="preserve">Decembrie (December)</t>
        </is>
      </c>
      <c r="B17" s="28">
        <f>'Decembrie (December)'!E67</f>
      </c>
      <c r="C17" s="28">
        <f>'Decembrie (December)'!F67</f>
      </c>
      <c r="D17" s="29">
        <f>B17+C17</f>
      </c>
      <c r="E17" s="28">
        <f>'Decembrie (December)'!G67</f>
      </c>
      <c r="F17" s="28">
        <f>'Decembrie (December)'!H67</f>
      </c>
      <c r="G17" s="29">
        <f>E17+F17</f>
      </c>
      <c r="H17" s="29">
        <f>H16+B17-E17</f>
      </c>
      <c r="I17" s="29">
        <f>I16+C17-F17</f>
      </c>
    </row>
    <row r="18">
      <c r="A18" s="30" t="inlineStr">
        <is>
          <t xml:space="preserve">TOTAL AN / YEAR TOTAL</t>
        </is>
      </c>
      <c r="B18" s="21">
        <f>SUM(B6:B17)</f>
      </c>
      <c r="C18" s="21">
        <f>SUM(C6:C17)</f>
      </c>
      <c r="D18" s="21">
        <f>SUM(D6:D17)</f>
      </c>
      <c r="E18" s="21">
        <f>SUM(E6:E17)</f>
      </c>
      <c r="F18" s="21">
        <f>SUM(F6:F17)</f>
      </c>
      <c r="G18" s="21">
        <f>SUM(G6:G17)</f>
      </c>
      <c r="H18" s="21">
        <f>H17</f>
      </c>
      <c r="I18" s="21">
        <f>I17</f>
      </c>
    </row>
    <row r="19">
      <c r="A19" s="31" t="inlineStr">
        <is>
          <t xml:space="preserve">Soldul de numerar nu poate fi negativ: dacă apare cu roșu, lipsește o încasare sau un transfer bancă – casă. / The cash balance cannot be negative: if it shows in red, a receipt or a bank–cash transfer is missing.</t>
        </is>
      </c>
    </row>
  </sheetData>
  <mergeCells count="1">
    <mergeCell ref="A1:I1"/>
  </mergeCells>
  <conditionalFormatting sqref="H6:H17">
    <cfRule type="expression" dxfId="0" priority="1">
      <formula>H6&lt;0</formula>
    </cfRule>
  </conditionalFormatting>
  <pageMargins left="0.7" right="0.7" top="0.75" bottom="0.75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"Ianuarie (January)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ianuarie a anului din „Date generale”. / The date is not in January of the year set in &quot;General&quot;." sqref="B7:B66">
      <formula1>DATE('Date generale (General)'!$C$7,1,1)</formula1>
      <formula2>DATE('Date generale (General)'!$C$7,2,0)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"Februarie (February)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februarie a anului din „Date generale”. / The date is not in February of the year set in &quot;General&quot;." sqref="B7:B66">
      <formula1>DATE('Date generale (General)'!$C$7,2,1)</formula1>
      <formula2>DATE('Date generale (General)'!$C$7,3,0)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"Martie (March)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martie a anului din „Date generale”. / The date is not in March of the year set in &quot;General&quot;." sqref="B7:B66">
      <formula1>DATE('Date generale (General)'!$C$7,3,1)</formula1>
      <formula2>DATE('Date generale (General)'!$C$7,4,0)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"Aprilie (April)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aprilie a anului din „Date generale”. / The date is not in April of the year set in &quot;General&quot;." sqref="B7:B66">
      <formula1>DATE('Date generale (General)'!$C$7,4,1)</formula1>
      <formula2>DATE('Date generale (General)'!$C$7,5,0)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"Mai (May)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mai a anului din „Date generale”. / The date is not in May of the year set in &quot;General&quot;." sqref="B7:B66">
      <formula1>DATE('Date generale (General)'!$C$7,5,1)</formula1>
      <formula2>DATE('Date generale (General)'!$C$7,6,0)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"Iunie (June)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iunie a anului din „Date generale”. / The date is not in June of the year set in &quot;General&quot;." sqref="B7:B66">
      <formula1>DATE('Date generale (General)'!$C$7,6,1)</formula1>
      <formula2>DATE('Date generale (General)'!$C$7,7,0)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"Iulie (July)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iulie a anului din „Date generale”. / The date is not in July of the year set in &quot;General&quot;." sqref="B7:B66">
      <formula1>DATE('Date generale (General)'!$C$7,7,1)</formula1>
      <formula2>DATE('Date generale (General)'!$C$7,8,0)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"August (August)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august a anului din „Date generale”. / The date is not in August of the year set in &quot;General&quot;." sqref="B7:B66">
      <formula1>DATE('Date generale (General)'!$C$7,8,1)</formula1>
      <formula2>DATE('Date generale (General)'!$C$7,9,0)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"Septembrie (September)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septembrie a anului din „Date generale”. / The date is not in September of the year set in &quot;General&quot;." sqref="B7:B66">
      <formula1>DATE('Date generale (General)'!$C$7,9,1)</formula1>
      <formula2>DATE('Date generale (General)'!$C$7,10,0)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"Octombrie (October)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octombrie a anului din „Date generale”. / The date is not in October of the year set in &quot;General&quot;." sqref="B7:B66">
      <formula1>DATE('Date generale (General)'!$C$7,10,1)</formula1>
      <formula2>DATE('Date generale (General)'!$C$7,11,0)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"Noiembrie (November)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noiembrie a anului din „Date generale”. / The date is not in November of the year set in &quot;General&quot;." sqref="B7:B66">
      <formula1>DATE('Date generale (General)'!$C$7,11,1)</formula1>
      <formula2>DATE('Date generale (General)'!$C$7,12,0)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3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 / CASH BOOK</t>
        </is>
      </c>
    </row>
    <row r="2">
      <c r="A2" s="12" t="inlineStr">
        <is>
          <t xml:space="preserve">Titular: / Holder:</t>
        </is>
      </c>
      <c r="C2" s="13">
        <f>IF('Date generale (General)'!$C$4="","",'Date generale (General)'!$C$4)</f>
      </c>
      <c r="D2" s="13">
        <f>IF('Date generale (General)'!$C$6="","","CIF: "&amp;'Date generale (General)'!$C$6)</f>
      </c>
      <c r="E2" s="12" t="inlineStr">
        <is>
          <t xml:space="preserve">Luna: / Month:</t>
        </is>
      </c>
      <c r="F2" s="13">
        <f>"Decembrie (December) "&amp;'Date generale (General)'!$C$7</f>
      </c>
      <c r="H2" s="14" t="inlineStr">
        <is>
          <t xml:space="preserve">cod 14-1-1/b</t>
        </is>
      </c>
    </row>
    <row r="4" ht="40" customHeight="1">
      <c r="A4" s="15" t="inlineStr">
        <is>
          <t xml:space="preserve">Nr. crt. / No.</t>
        </is>
      </c>
      <c r="B4" s="15" t="inlineStr">
        <is>
          <t xml:space="preserve">Data operațiunii de încasare / plată / Date of receipt / payment</t>
        </is>
      </c>
      <c r="C4" s="15" t="inlineStr">
        <is>
          <t xml:space="preserve">Documentul (fel, număr) / Document (type, number)</t>
        </is>
      </c>
      <c r="D4" s="15" t="inlineStr">
        <is>
          <t xml:space="preserve">Explicații / Description</t>
        </is>
      </c>
      <c r="E4" s="15" t="inlineStr">
        <is>
          <t xml:space="preserve">Încasări / Receipts</t>
        </is>
      </c>
      <c r="F4" s="15"/>
      <c r="G4" s="15" t="inlineStr">
        <is>
          <t xml:space="preserve">Plăți / Payments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 / Cash</t>
        </is>
      </c>
      <c r="F5" s="15" t="inlineStr">
        <is>
          <t xml:space="preserve">Bancă / Bank</t>
        </is>
      </c>
      <c r="G5" s="15" t="inlineStr">
        <is>
          <t xml:space="preserve">Numerar / Cash</t>
        </is>
      </c>
      <c r="H5" s="15" t="inlineStr">
        <is>
          <t xml:space="preserve">Bancă / Bank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 / MONTH TOTAL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 / Date" error="Data nu este în luna decembrie a anului din „Date generale”. / The date is not in December of the year set in &quot;General&quot;." sqref="B7:B66">
      <formula1>DATE('Date generale (General)'!$C$7,12,1)</formula1>
      <formula2>DATE('Date generale (General)'!$C$7,13,0)</formula2>
    </dataValidation>
    <dataValidation type="decimal" operator="greaterThanOrEqual" allowBlank="1" showErrorMessage="1" error="Sumele se trec pozitive. / Enter positive amounts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 / 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Registrul-jurnal de încasări și plăți / Cash book</dc:title>
  <dc:creator>Cont Consulting</dc:creator>
  <dcterms:created xsi:type="dcterms:W3CDTF">2026-10-28T00:00:00Z</dcterms:created>
</cp:coreProperties>
</file>